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13" i="4" l="1"/>
  <c r="B12" i="4"/>
  <c r="B10" i="4"/>
  <c r="B8" i="4"/>
  <c r="B27" i="4" l="1"/>
  <c r="C53" i="4" l="1"/>
  <c r="B53" i="4"/>
  <c r="D52" i="4"/>
  <c r="D51" i="4"/>
  <c r="D50" i="4"/>
  <c r="D49" i="4"/>
  <c r="C43" i="4"/>
  <c r="D43" i="4" s="1"/>
  <c r="B6" i="4" s="1"/>
  <c r="B43" i="4"/>
  <c r="D33" i="4"/>
  <c r="D53" i="4" l="1"/>
  <c r="B14" i="4"/>
  <c r="B17" i="4"/>
  <c r="B19" i="4"/>
</calcChain>
</file>

<file path=xl/sharedStrings.xml><?xml version="1.0" encoding="utf-8"?>
<sst xmlns="http://schemas.openxmlformats.org/spreadsheetml/2006/main" count="55" uniqueCount="48">
  <si>
    <t>min manatla</t>
  </si>
  <si>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</si>
  <si>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</si>
  <si>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</si>
  <si>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</si>
  <si>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</si>
  <si>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</si>
  <si>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</si>
  <si>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</si>
  <si>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</si>
  <si>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</si>
  <si>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</si>
  <si>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</si>
  <si>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</si>
  <si>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</si>
  <si>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</si>
  <si>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</si>
  <si>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</si>
  <si>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</si>
  <si>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</si>
  <si>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</si>
  <si>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</si>
  <si>
    <t>Kredit portfelinin əsas keyfiyyət göstəriciləri</t>
  </si>
  <si>
    <t xml:space="preserve">Vaxtı keçmiş kreditlərin ümumi məbləği </t>
  </si>
  <si>
    <t>Vaxtı keçmiş kreditlərin kredit portfelində xüsusi çəkisi, %</t>
  </si>
  <si>
    <t xml:space="preserve">Qeyri-standart kreditlərin cəmi </t>
  </si>
  <si>
    <t>Qeyri-standart kreditlərin kredit portfelində xüsusi çəkisi, %</t>
  </si>
  <si>
    <t>Ehtiyatlanma</t>
  </si>
  <si>
    <t>Kreditlər üzrə yaradılmış adi ehtiyatların məbləği</t>
  </si>
  <si>
    <t>Kreditlər üzrə yaradılmış məqsədli ehtiyatların məbləği</t>
  </si>
  <si>
    <t xml:space="preserve">İri kredit borclarının məbləği </t>
  </si>
  <si>
    <t>İri kredit borclarının məcmu kapitala nisbəti (dəfə)</t>
  </si>
  <si>
    <t>Balansdankənar öhdəliklər</t>
  </si>
  <si>
    <t>İstifadə olunmamış kredit xəttləri</t>
  </si>
  <si>
    <t>Kredit öhdəlikləri</t>
  </si>
  <si>
    <t>Qarantiyalar və bu qəbildən olan öhdəliklər</t>
  </si>
  <si>
    <t>Xarici valyuta müqavilələri üzrə təəhhüdlər</t>
  </si>
  <si>
    <t xml:space="preserve">Balansdankənar öhdəliklərin cəmi </t>
  </si>
  <si>
    <t>Vaxtı keçmiş kreditlər</t>
  </si>
  <si>
    <t>Portfeldə çəkisi, %</t>
  </si>
  <si>
    <t>Kreditlər üzrə yaradılmış adi ehtiyatların kredit portfelinə nisbəti</t>
  </si>
  <si>
    <t>Kreditlər üzrə yaradılmış məqsədli ehtiyatların kredit portfelinə nisbəti</t>
  </si>
  <si>
    <t>Qeyri-qənaətbəxş kreditlər</t>
  </si>
  <si>
    <t>Qeyri-qənaətbəxş kreditlərin kredit portfelində xüsusi çəkisi, %</t>
  </si>
  <si>
    <t>Təhlükəli kreditlər</t>
  </si>
  <si>
    <t>Ümidsiz kreditlər</t>
  </si>
  <si>
    <t>Ümidsiz kreditlərin kredit portfelində xüsusi çəkisi, %</t>
  </si>
  <si>
    <t>Təhlükəli kreditlərin kredit portfelində xüsusi çəkisi,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</si>
</sst>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5" formatCode="_-* #,##0.0_р_._-;\-* #,##0.0_р_._-;_-* &quot;-&quot;?_р_._-;_-@_-"/>
    <numFmt numFmtId="166" formatCode="_-* #,##0.0_ _-;\-* #,##0.0_ _-;_-* &quot;-&quot;??_ _-;_-@_-"/>
    <numFmt numFmtId="171" formatCode="_(* #,##0.0_);_(* \(#,##0.0\);_(* &quot;-&quot;??_);_(@_)"/>
    <numFmt numFmtId="172" formatCode="0.0%"/>
    <numFmt numFmtId="173" formatCode="0.0"/>
    <numFmt numFmtId="174" formatCode="_-* #,##0.00_ _-;\-* #,##0.00_ _-;_-* &quot;-&quot;??_ 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3" fillId="0" borderId="0"/>
  </cellStyleXfs>
  <cellXfs count="42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justify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7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5" fontId="0" fillId="0" borderId="0" xfId="0" applyNumberFormat="1" applyAlignment="1"/>
    <xf numFmtId="2" fontId="0" fillId="0" borderId="0" xfId="0" applyNumberFormat="1"/>
    <xf numFmtId="0" fontId="8" fillId="0" borderId="3" xfId="0" applyFont="1" applyBorder="1"/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7" fillId="3" borderId="3" xfId="0" applyFont="1" applyFill="1" applyBorder="1"/>
    <xf numFmtId="171" fontId="7" fillId="3" borderId="3" xfId="1" applyNumberFormat="1" applyFont="1" applyFill="1" applyBorder="1" applyAlignment="1"/>
    <xf numFmtId="172" fontId="7" fillId="3" borderId="3" xfId="2" applyNumberFormat="1" applyFont="1" applyFill="1" applyBorder="1" applyAlignment="1"/>
    <xf numFmtId="165" fontId="0" fillId="0" borderId="0" xfId="0" applyNumberFormat="1"/>
    <xf numFmtId="171" fontId="4" fillId="3" borderId="3" xfId="1" applyNumberFormat="1" applyFont="1" applyFill="1" applyBorder="1" applyAlignment="1"/>
    <xf numFmtId="9" fontId="7" fillId="3" borderId="3" xfId="2" applyFont="1" applyFill="1" applyBorder="1" applyAlignment="1"/>
    <xf numFmtId="172" fontId="2" fillId="0" borderId="0" xfId="2" applyNumberFormat="1" applyFont="1"/>
    <xf numFmtId="43" fontId="0" fillId="0" borderId="0" xfId="0" applyNumberFormat="1"/>
    <xf numFmtId="10" fontId="2" fillId="0" borderId="0" xfId="2" applyNumberFormat="1" applyFont="1"/>
    <xf numFmtId="171" fontId="10" fillId="2" borderId="3" xfId="0" applyNumberFormat="1" applyFont="1" applyFill="1" applyBorder="1"/>
    <xf numFmtId="173" fontId="10" fillId="2" borderId="3" xfId="0" applyNumberFormat="1" applyFont="1" applyFill="1" applyBorder="1"/>
    <xf numFmtId="172" fontId="7" fillId="3" borderId="3" xfId="2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/>
    <xf numFmtId="4" fontId="2" fillId="0" borderId="0" xfId="1" applyNumberFormat="1" applyFont="1"/>
    <xf numFmtId="174" fontId="7" fillId="3" borderId="3" xfId="1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10" fontId="7" fillId="3" borderId="3" xfId="2" applyNumberFormat="1" applyFont="1" applyFill="1" applyBorder="1" applyAlignment="1">
      <alignment horizontal="center" vertical="top" wrapText="1"/>
    </xf>
    <xf numFmtId="172" fontId="1" fillId="0" borderId="0" xfId="2" applyNumberFormat="1" applyFont="1"/>
    <xf numFmtId="4" fontId="7" fillId="3" borderId="3" xfId="2" applyNumberFormat="1" applyFont="1" applyFill="1" applyBorder="1" applyAlignment="1"/>
    <xf numFmtId="0" fontId="6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4" xfId="3"/>
    <cellStyle name="Normal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tabSelected="1" zoomScaleNormal="100" workbookViewId="0">
      <selection activeCell="B13" sqref="B13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1.85546875" bestFit="1" customWidth="1"/>
    <col min="4" max="4" width="12.7109375" customWidth="1"/>
    <col min="5" max="5" width="10.5703125" bestFit="1" customWidth="1"/>
    <col min="6" max="7" width="13.5703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6" ht="18.75" x14ac:dyDescent="0.3">
      <c r="A1" s="39">
        <v>43555</v>
      </c>
      <c r="B1" s="40"/>
    </row>
    <row r="2" spans="1:6" x14ac:dyDescent="0.25">
      <c r="A2" s="41"/>
      <c r="B2" s="41"/>
    </row>
    <row r="3" spans="1:6" ht="15" customHeight="1" x14ac:dyDescent="0.25">
      <c r="A3" s="13"/>
      <c r="B3" s="14" t="s">
        <v>0</v>
      </c>
      <c r="D3" s="8"/>
    </row>
    <row r="4" spans="1:6" ht="15.75" x14ac:dyDescent="0.25">
      <c r="A4" s="15" t="s">
        <v>22</v>
      </c>
      <c r="B4" s="15"/>
    </row>
    <row r="5" spans="1:6" ht="15.75" x14ac:dyDescent="0.25">
      <c r="A5" s="16" t="s">
        <v>23</v>
      </c>
      <c r="B5" s="17">
        <v>187775.20101000011</v>
      </c>
      <c r="C5" s="1"/>
      <c r="D5" s="1"/>
    </row>
    <row r="6" spans="1:6" ht="15.75" x14ac:dyDescent="0.25">
      <c r="A6" s="16" t="s">
        <v>24</v>
      </c>
      <c r="B6" s="18">
        <f>D43</f>
        <v>0.74470223155324655</v>
      </c>
      <c r="C6" s="12"/>
      <c r="E6" s="19"/>
      <c r="F6" s="1"/>
    </row>
    <row r="7" spans="1:6" ht="15.75" x14ac:dyDescent="0.25">
      <c r="A7" s="16" t="s">
        <v>42</v>
      </c>
      <c r="B7" s="34">
        <v>12432.9586</v>
      </c>
      <c r="C7" s="12"/>
      <c r="E7" s="19"/>
      <c r="F7" s="1"/>
    </row>
    <row r="8" spans="1:6" ht="15.75" x14ac:dyDescent="0.25">
      <c r="A8" s="16" t="s">
        <v>43</v>
      </c>
      <c r="B8" s="18">
        <f>B7/B43</f>
        <v>4.9308172561807244E-2</v>
      </c>
      <c r="C8" s="12"/>
      <c r="E8" s="19"/>
      <c r="F8" s="1"/>
    </row>
    <row r="9" spans="1:6" ht="15.75" x14ac:dyDescent="0.25">
      <c r="A9" s="16" t="s">
        <v>44</v>
      </c>
      <c r="B9" s="34">
        <v>431.95914000000005</v>
      </c>
      <c r="C9" s="12"/>
      <c r="E9" s="19"/>
      <c r="F9" s="1"/>
    </row>
    <row r="10" spans="1:6" ht="15.75" x14ac:dyDescent="0.25">
      <c r="A10" s="16" t="s">
        <v>47</v>
      </c>
      <c r="B10" s="18">
        <f>B9/B43</f>
        <v>1.7131172474723641E-3</v>
      </c>
      <c r="C10" s="12"/>
      <c r="E10" s="19"/>
      <c r="F10" s="1"/>
    </row>
    <row r="11" spans="1:6" ht="15.75" x14ac:dyDescent="0.25">
      <c r="A11" s="16" t="s">
        <v>45</v>
      </c>
      <c r="B11" s="34">
        <v>193004.34153000009</v>
      </c>
      <c r="C11" s="12"/>
      <c r="E11" s="19"/>
      <c r="F11" s="1"/>
    </row>
    <row r="12" spans="1:6" ht="15.75" x14ac:dyDescent="0.25">
      <c r="A12" s="16" t="s">
        <v>46</v>
      </c>
      <c r="B12" s="18">
        <f>B11/B43</f>
        <v>0.76544060697984029</v>
      </c>
      <c r="C12" s="12"/>
      <c r="E12" s="19"/>
      <c r="F12" s="1"/>
    </row>
    <row r="13" spans="1:6" ht="15.75" x14ac:dyDescent="0.25">
      <c r="A13" s="16" t="s">
        <v>25</v>
      </c>
      <c r="B13" s="20">
        <f>B7+B9+B11</f>
        <v>205869.2592700001</v>
      </c>
      <c r="C13" s="1"/>
      <c r="D13" s="1"/>
      <c r="F13" s="1"/>
    </row>
    <row r="14" spans="1:6" ht="15.75" x14ac:dyDescent="0.25">
      <c r="A14" s="16" t="s">
        <v>26</v>
      </c>
      <c r="B14" s="18">
        <f>B13/B43</f>
        <v>0.81646189678911996</v>
      </c>
    </row>
    <row r="15" spans="1:6" ht="15.75" x14ac:dyDescent="0.25">
      <c r="A15" s="15" t="s">
        <v>27</v>
      </c>
      <c r="B15" s="15"/>
      <c r="F15" s="1"/>
    </row>
    <row r="16" spans="1:6" ht="15.75" x14ac:dyDescent="0.25">
      <c r="A16" s="16" t="s">
        <v>28</v>
      </c>
      <c r="B16" s="17">
        <v>807.83742560000007</v>
      </c>
      <c r="C16" s="1"/>
      <c r="D16" s="1"/>
      <c r="E16" s="1"/>
    </row>
    <row r="17" spans="1:6" ht="15.75" x14ac:dyDescent="0.25">
      <c r="A17" s="16" t="s">
        <v>40</v>
      </c>
      <c r="B17" s="18">
        <f>B16/B43</f>
        <v>3.2038220720344815E-3</v>
      </c>
      <c r="C17" s="33"/>
      <c r="D17" s="1"/>
    </row>
    <row r="18" spans="1:6" ht="15.75" x14ac:dyDescent="0.25">
      <c r="A18" s="16" t="s">
        <v>29</v>
      </c>
      <c r="B18" s="20">
        <v>221333.4874015</v>
      </c>
      <c r="C18" s="1"/>
      <c r="D18" s="1"/>
      <c r="E18" s="1"/>
      <c r="F18" s="23"/>
    </row>
    <row r="19" spans="1:6" ht="15.75" x14ac:dyDescent="0.25">
      <c r="A19" s="16" t="s">
        <v>41</v>
      </c>
      <c r="B19" s="18">
        <f>B18/B43</f>
        <v>0.87779185482848399</v>
      </c>
      <c r="C19" s="33"/>
      <c r="D19" s="1"/>
    </row>
    <row r="20" spans="1:6" ht="15.75" x14ac:dyDescent="0.25">
      <c r="A20" s="16" t="s">
        <v>30</v>
      </c>
      <c r="B20" s="17">
        <v>17105.642899999999</v>
      </c>
      <c r="C20" s="2"/>
      <c r="D20" s="1"/>
      <c r="F20" s="24"/>
    </row>
    <row r="21" spans="1:6" ht="15.75" x14ac:dyDescent="0.25">
      <c r="A21" s="16" t="s">
        <v>31</v>
      </c>
      <c r="B21" s="21">
        <v>0.31068768804848029</v>
      </c>
      <c r="C21" s="22"/>
      <c r="D21" s="1"/>
      <c r="F21" s="1"/>
    </row>
    <row r="22" spans="1:6" ht="15.75" x14ac:dyDescent="0.25">
      <c r="A22" s="15" t="s">
        <v>32</v>
      </c>
      <c r="B22" s="25"/>
    </row>
    <row r="23" spans="1:6" ht="15.75" x14ac:dyDescent="0.25">
      <c r="A23" s="16" t="s">
        <v>33</v>
      </c>
      <c r="B23" s="17">
        <v>7480.42479</v>
      </c>
      <c r="C23" s="1"/>
      <c r="D23" s="1"/>
    </row>
    <row r="24" spans="1:6" ht="15.75" x14ac:dyDescent="0.25">
      <c r="A24" s="16" t="s">
        <v>34</v>
      </c>
      <c r="B24" s="17">
        <v>575</v>
      </c>
      <c r="C24" s="1"/>
      <c r="D24" s="1"/>
    </row>
    <row r="25" spans="1:6" ht="15" customHeight="1" x14ac:dyDescent="0.25">
      <c r="A25" s="16" t="s">
        <v>35</v>
      </c>
      <c r="B25" s="17">
        <v>1729.33971</v>
      </c>
      <c r="C25" s="1"/>
      <c r="D25" s="1"/>
    </row>
    <row r="26" spans="1:6" ht="15.75" x14ac:dyDescent="0.25">
      <c r="A26" s="16" t="s">
        <v>36</v>
      </c>
      <c r="B26" s="17">
        <v>4929.7</v>
      </c>
      <c r="C26" s="1"/>
      <c r="D26" s="1"/>
    </row>
    <row r="27" spans="1:6" ht="15.75" x14ac:dyDescent="0.25">
      <c r="A27" s="15" t="s">
        <v>37</v>
      </c>
      <c r="B27" s="26">
        <f>SUM(B23:B26)</f>
        <v>14714.464499999998</v>
      </c>
    </row>
    <row r="30" spans="1:6" ht="19.5" x14ac:dyDescent="0.35">
      <c r="A30" s="35" t="s">
        <v>1</v>
      </c>
      <c r="B30" s="35"/>
      <c r="C30" s="35"/>
      <c r="D30" s="35"/>
    </row>
    <row r="31" spans="1:6" x14ac:dyDescent="0.25">
      <c r="A31" s="36" t="s">
        <v>2</v>
      </c>
      <c r="B31" s="4" t="s">
        <v>3</v>
      </c>
      <c r="C31" s="37" t="s">
        <v>38</v>
      </c>
      <c r="D31" s="38"/>
    </row>
    <row r="32" spans="1:6" ht="26.25" x14ac:dyDescent="0.25">
      <c r="A32" s="36"/>
      <c r="B32" s="5" t="s">
        <v>4</v>
      </c>
      <c r="C32" s="5" t="s">
        <v>4</v>
      </c>
      <c r="D32" s="5" t="s">
        <v>39</v>
      </c>
    </row>
    <row r="33" spans="1:7" ht="15.75" x14ac:dyDescent="0.25">
      <c r="A33" s="6" t="s">
        <v>5</v>
      </c>
      <c r="B33" s="7">
        <v>252148.03052</v>
      </c>
      <c r="C33" s="7">
        <v>187775.20101000011</v>
      </c>
      <c r="D33" s="27">
        <f>C33/B33</f>
        <v>0.74470223155324655</v>
      </c>
      <c r="E33" s="28"/>
      <c r="F33" s="2"/>
      <c r="G33" s="29"/>
    </row>
    <row r="34" spans="1:7" ht="15.75" x14ac:dyDescent="0.25">
      <c r="A34" s="6" t="s">
        <v>6</v>
      </c>
      <c r="B34" s="7">
        <v>0</v>
      </c>
      <c r="C34" s="7">
        <v>0</v>
      </c>
      <c r="D34" s="30">
        <v>0</v>
      </c>
      <c r="E34" s="31"/>
      <c r="F34" s="2"/>
      <c r="G34" s="2"/>
    </row>
    <row r="35" spans="1:7" ht="15.75" x14ac:dyDescent="0.25">
      <c r="A35" s="6" t="s">
        <v>7</v>
      </c>
      <c r="B35" s="7">
        <v>0</v>
      </c>
      <c r="C35" s="7">
        <v>0</v>
      </c>
      <c r="D35" s="30">
        <v>0</v>
      </c>
      <c r="E35" s="2"/>
      <c r="F35" s="2"/>
      <c r="G35" s="1"/>
    </row>
    <row r="36" spans="1:7" ht="15.75" x14ac:dyDescent="0.25">
      <c r="A36" s="6" t="s">
        <v>8</v>
      </c>
      <c r="B36" s="7">
        <v>0</v>
      </c>
      <c r="C36" s="7">
        <v>0</v>
      </c>
      <c r="D36" s="30">
        <v>0</v>
      </c>
      <c r="E36" s="8"/>
      <c r="F36" s="8"/>
      <c r="G36" s="1"/>
    </row>
    <row r="37" spans="1:7" ht="15.75" x14ac:dyDescent="0.25">
      <c r="A37" s="9" t="s">
        <v>9</v>
      </c>
      <c r="B37" s="7">
        <v>0</v>
      </c>
      <c r="C37" s="7">
        <v>0</v>
      </c>
      <c r="D37" s="30">
        <v>0</v>
      </c>
      <c r="E37" s="8"/>
      <c r="F37" s="2"/>
      <c r="G37" s="1"/>
    </row>
    <row r="38" spans="1:7" ht="15.75" x14ac:dyDescent="0.25">
      <c r="A38" s="6" t="s">
        <v>10</v>
      </c>
      <c r="B38" s="7">
        <v>0</v>
      </c>
      <c r="C38" s="7">
        <v>0</v>
      </c>
      <c r="D38" s="30">
        <v>0</v>
      </c>
      <c r="E38" s="2"/>
      <c r="F38" s="2"/>
      <c r="G38" s="1"/>
    </row>
    <row r="39" spans="1:7" ht="15.75" x14ac:dyDescent="0.25">
      <c r="A39" s="6" t="s">
        <v>11</v>
      </c>
      <c r="B39" s="7">
        <v>0</v>
      </c>
      <c r="C39" s="7">
        <v>0</v>
      </c>
      <c r="D39" s="30">
        <v>0</v>
      </c>
    </row>
    <row r="40" spans="1:7" ht="15.75" x14ac:dyDescent="0.25">
      <c r="A40" s="9" t="s">
        <v>12</v>
      </c>
      <c r="B40" s="7">
        <v>0</v>
      </c>
      <c r="C40" s="7">
        <v>0</v>
      </c>
      <c r="D40" s="30">
        <v>0</v>
      </c>
    </row>
    <row r="41" spans="1:7" ht="15.75" x14ac:dyDescent="0.25">
      <c r="A41" s="9" t="s">
        <v>13</v>
      </c>
      <c r="B41" s="7">
        <v>0</v>
      </c>
      <c r="C41" s="7">
        <v>0</v>
      </c>
      <c r="D41" s="30">
        <v>0</v>
      </c>
    </row>
    <row r="42" spans="1:7" ht="15.75" x14ac:dyDescent="0.25">
      <c r="A42" s="9" t="s">
        <v>14</v>
      </c>
      <c r="B42" s="7">
        <v>0</v>
      </c>
      <c r="C42" s="7">
        <v>0</v>
      </c>
      <c r="D42" s="30">
        <v>0</v>
      </c>
    </row>
    <row r="43" spans="1:7" ht="15.75" x14ac:dyDescent="0.25">
      <c r="A43" s="10" t="s">
        <v>15</v>
      </c>
      <c r="B43" s="7">
        <f>SUM(B33:B42)</f>
        <v>252148.03052</v>
      </c>
      <c r="C43" s="7">
        <f>SUM(C33:C42)</f>
        <v>187775.20101000011</v>
      </c>
      <c r="D43" s="27">
        <f>C43/B43</f>
        <v>0.74470223155324655</v>
      </c>
      <c r="E43" s="1"/>
      <c r="F43" s="1"/>
    </row>
    <row r="46" spans="1:7" ht="19.5" x14ac:dyDescent="0.35">
      <c r="A46" s="35" t="s">
        <v>16</v>
      </c>
      <c r="B46" s="35"/>
      <c r="C46" s="35"/>
      <c r="D46" s="35"/>
    </row>
    <row r="47" spans="1:7" x14ac:dyDescent="0.25">
      <c r="A47" s="36" t="s">
        <v>17</v>
      </c>
      <c r="B47" s="4" t="s">
        <v>3</v>
      </c>
      <c r="C47" s="37" t="s">
        <v>38</v>
      </c>
      <c r="D47" s="38"/>
    </row>
    <row r="48" spans="1:7" ht="26.25" x14ac:dyDescent="0.25">
      <c r="A48" s="36"/>
      <c r="B48" s="5" t="s">
        <v>4</v>
      </c>
      <c r="C48" s="5" t="s">
        <v>4</v>
      </c>
      <c r="D48" s="5" t="s">
        <v>39</v>
      </c>
    </row>
    <row r="49" spans="1:8" ht="15.75" x14ac:dyDescent="0.25">
      <c r="A49" s="6" t="s">
        <v>18</v>
      </c>
      <c r="B49" s="7">
        <v>31513.191589999991</v>
      </c>
      <c r="C49" s="7">
        <v>18053.515530000001</v>
      </c>
      <c r="D49" s="27">
        <f>C49/B49</f>
        <v>0.57288756292551724</v>
      </c>
      <c r="E49" s="1"/>
      <c r="F49" s="1"/>
      <c r="H49" s="1"/>
    </row>
    <row r="50" spans="1:8" ht="15.75" x14ac:dyDescent="0.25">
      <c r="A50" s="6" t="s">
        <v>19</v>
      </c>
      <c r="B50" s="7">
        <v>129993.85563999998</v>
      </c>
      <c r="C50" s="7">
        <v>97405.763669999957</v>
      </c>
      <c r="D50" s="27">
        <f>C50/B50</f>
        <v>0.749310520796858</v>
      </c>
      <c r="E50" s="1"/>
      <c r="F50" s="1"/>
      <c r="H50" s="1"/>
    </row>
    <row r="51" spans="1:8" ht="15.75" x14ac:dyDescent="0.25">
      <c r="A51" s="6" t="s">
        <v>20</v>
      </c>
      <c r="B51" s="7">
        <v>935</v>
      </c>
      <c r="C51" s="7">
        <v>0</v>
      </c>
      <c r="D51" s="27">
        <f>C51/B51</f>
        <v>0</v>
      </c>
      <c r="E51" s="1"/>
      <c r="F51" s="1"/>
      <c r="H51" s="1"/>
    </row>
    <row r="52" spans="1:8" ht="15.75" x14ac:dyDescent="0.25">
      <c r="A52" s="6" t="s">
        <v>21</v>
      </c>
      <c r="B52" s="7">
        <v>89705.983290000426</v>
      </c>
      <c r="C52" s="7">
        <v>72315.921810000131</v>
      </c>
      <c r="D52" s="27">
        <f>C52/B52</f>
        <v>0.80614379507126166</v>
      </c>
      <c r="E52" s="1"/>
      <c r="F52" s="1"/>
      <c r="H52" s="1"/>
    </row>
    <row r="53" spans="1:8" ht="15.75" x14ac:dyDescent="0.25">
      <c r="A53" s="10" t="s">
        <v>15</v>
      </c>
      <c r="B53" s="7">
        <f>SUM(B49:B52)</f>
        <v>252148.03052000038</v>
      </c>
      <c r="C53" s="7">
        <f>SUM(C49:C52)</f>
        <v>187775.20101000008</v>
      </c>
      <c r="D53" s="32">
        <f>C53/B53</f>
        <v>0.74470223155324522</v>
      </c>
      <c r="E53" s="1"/>
      <c r="F53" s="1"/>
      <c r="H53" s="1"/>
    </row>
    <row r="55" spans="1:8" x14ac:dyDescent="0.25">
      <c r="C55" s="3"/>
    </row>
    <row r="56" spans="1:8" x14ac:dyDescent="0.25">
      <c r="B56" s="11"/>
      <c r="C56" s="11"/>
    </row>
    <row r="57" spans="1:8" x14ac:dyDescent="0.25">
      <c r="B57" s="11"/>
    </row>
  </sheetData>
  <mergeCells count="8">
    <mergeCell ref="A46:D46"/>
    <mergeCell ref="A47:A48"/>
    <mergeCell ref="C47:D47"/>
    <mergeCell ref="A1:B1"/>
    <mergeCell ref="A2:B2"/>
    <mergeCell ref="A30:D30"/>
    <mergeCell ref="A31:A32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2019-05-15T12:48:34Z</dcterms:modified>
</cp:coreProperties>
</file>