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99"/>
  </bookViews>
  <sheets>
    <sheet name="Kapital dəyişmələri" sheetId="9" r:id="rId1"/>
  </sheets>
  <calcPr calcId="152511" calcOnSave="0"/>
</workbook>
</file>

<file path=xl/calcChain.xml><?xml version="1.0" encoding="utf-8"?>
<calcChain xmlns="http://schemas.openxmlformats.org/spreadsheetml/2006/main">
  <c r="H6" i="9" l="1"/>
  <c r="H7" i="9"/>
  <c r="H8" i="9"/>
  <c r="H9" i="9"/>
  <c r="H10" i="9"/>
  <c r="H11" i="9"/>
  <c r="G12" i="9"/>
  <c r="H13" i="9"/>
  <c r="H12" i="9" s="1"/>
  <c r="H14" i="9"/>
  <c r="E15" i="9"/>
  <c r="F15" i="9"/>
  <c r="G15" i="9"/>
  <c r="H16" i="9"/>
  <c r="H17" i="9"/>
  <c r="H18" i="9"/>
  <c r="E19" i="9"/>
  <c r="F19" i="9"/>
  <c r="G19" i="9"/>
  <c r="H20" i="9"/>
  <c r="H21" i="9"/>
  <c r="H22" i="9"/>
  <c r="H23" i="9"/>
  <c r="G24" i="9" l="1"/>
  <c r="F24" i="9"/>
  <c r="H19" i="9"/>
  <c r="E24" i="9"/>
  <c r="H15" i="9"/>
  <c r="H24" i="9" l="1"/>
</calcChain>
</file>

<file path=xl/sharedStrings.xml><?xml version="1.0" encoding="utf-8"?>
<sst xmlns="http://schemas.openxmlformats.org/spreadsheetml/2006/main" count="43" uniqueCount="36">
  <si>
    <t>10. Cəmi kapital</t>
  </si>
  <si>
    <t>9d</t>
  </si>
  <si>
    <t>d) digər ümumi ehtiyatlar</t>
  </si>
  <si>
    <t>9c</t>
  </si>
  <si>
    <t>c) əsas vəsaitlərin yenidən qiymətləndirilməsi</t>
  </si>
  <si>
    <t>9b</t>
  </si>
  <si>
    <t>b) digər aktivlərdən olan mümkün zərərlərin ödənilməsi üçün adi ehtiyatlar</t>
  </si>
  <si>
    <t>9a</t>
  </si>
  <si>
    <t>a) kreditlərdən və banklararası  tələblər üzrə mümkün zərərlərin ödənilməsi üçün adi ehtiyatlar</t>
  </si>
  <si>
    <t>9. Ümumi ehtiyatlar</t>
  </si>
  <si>
    <t>8c</t>
  </si>
  <si>
    <t>c) Kapital ehtiyatları</t>
  </si>
  <si>
    <t>X</t>
  </si>
  <si>
    <t>8b</t>
  </si>
  <si>
    <t>b) Cari ilin xalis mənfəət (zərəri)</t>
  </si>
  <si>
    <t>8a</t>
  </si>
  <si>
    <t>a) Əvvəlki illərin xalis mənfəəti (zərəri)</t>
  </si>
  <si>
    <t>8. Bölüşdürülməmiş xalis mənfəət (zərər)</t>
  </si>
  <si>
    <t>7b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</si>
  <si>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</si>
  <si>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7a</t>
  </si>
  <si>
    <t>a) ödənilmiş adi səhmlər üzrə elan olunmuş dividendlər</t>
  </si>
  <si>
    <r>
      <t xml:space="preserve">7. </t>
    </r>
    <r>
      <rPr>
        <sz val="10"/>
        <rFont val="Times New Roman"/>
        <family val="1"/>
      </rPr>
      <t>Dividendlər</t>
    </r>
  </si>
  <si>
    <t>6. Müddətsiz İmtiyazlı səhmlərin nominal və bazar qiymətləri arasındakı fərq</t>
  </si>
  <si>
    <t>5. Adi səhmlərin nominal və bazar qiymətləri arasındakı fərq</t>
  </si>
  <si>
    <t>4. Geriyə alınmış müddətsiz imtiyazlı səhmlər</t>
  </si>
  <si>
    <t xml:space="preserve">3. Geriyə alınmış adi səhmlər </t>
  </si>
  <si>
    <t>2. Müddətsiz İmtiyazlı Səhmlər</t>
  </si>
  <si>
    <t>1. Adi Səhmlər</t>
  </si>
  <si>
    <t>Müddətin sonuna qalıq</t>
  </si>
  <si>
    <t>Müddət ərzində dəyişikliklər</t>
  </si>
  <si>
    <t>Mərkəzi Banka göndərilmiş  dəqiqləşdirilmiş kumulyativ düzəlişlər</t>
  </si>
  <si>
    <t>İlin əvvəlinə qalıq</t>
  </si>
  <si>
    <t>Kapital Dəyişmələri</t>
  </si>
  <si>
    <t>(min manatla)</t>
  </si>
  <si>
    <t>KAPİTAL DƏYİŞMƏLƏRİ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</si>
</sst>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 TSD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4" fontId="2" fillId="0" borderId="0" xfId="0" applyNumberFormat="1" applyFont="1"/>
    <xf numFmtId="0" fontId="1" fillId="0" borderId="0" xfId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3" fillId="0" borderId="0" xfId="1" applyFont="1" applyFill="1"/>
    <xf numFmtId="0" fontId="1" fillId="0" borderId="0" xfId="1"/>
    <xf numFmtId="4" fontId="1" fillId="0" borderId="0" xfId="1" applyNumberFormat="1"/>
    <xf numFmtId="164" fontId="3" fillId="2" borderId="5" xfId="2" applyFont="1" applyFill="1" applyBorder="1" applyAlignment="1">
      <alignment horizontal="right" vertical="center"/>
    </xf>
    <xf numFmtId="164" fontId="4" fillId="2" borderId="5" xfId="2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164" fontId="3" fillId="0" borderId="5" xfId="2" applyFont="1" applyBorder="1" applyAlignment="1" applyProtection="1">
      <alignment horizontal="right" vertical="center"/>
      <protection locked="0"/>
    </xf>
    <xf numFmtId="164" fontId="4" fillId="0" borderId="5" xfId="2" applyFont="1" applyBorder="1" applyAlignment="1" applyProtection="1">
      <alignment horizontal="right" vertical="center"/>
      <protection locked="0"/>
    </xf>
    <xf numFmtId="0" fontId="4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NumberFormat="1" applyFont="1" applyBorder="1" applyAlignment="1" applyProtection="1">
      <alignment horizontal="right" vertical="center"/>
      <protection locked="0"/>
    </xf>
    <xf numFmtId="2" fontId="3" fillId="2" borderId="5" xfId="3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 applyProtection="1">
      <alignment horizontal="right" vertical="center"/>
      <protection locked="0"/>
    </xf>
    <xf numFmtId="0" fontId="3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" fontId="13" fillId="3" borderId="0" xfId="1" applyNumberFormat="1" applyFont="1" applyFill="1" applyAlignment="1">
      <alignment horizontal="right"/>
    </xf>
    <xf numFmtId="4" fontId="3" fillId="3" borderId="0" xfId="1" applyNumberFormat="1" applyFont="1" applyFill="1"/>
    <xf numFmtId="4" fontId="4" fillId="3" borderId="0" xfId="1" applyNumberFormat="1" applyFont="1" applyFill="1"/>
    <xf numFmtId="0" fontId="3" fillId="3" borderId="0" xfId="1" applyFont="1" applyFill="1"/>
    <xf numFmtId="0" fontId="10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4" fontId="11" fillId="2" borderId="8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 vertical="center"/>
    </xf>
    <xf numFmtId="164" fontId="3" fillId="2" borderId="4" xfId="2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8" fillId="2" borderId="6" xfId="1" applyFont="1" applyFill="1" applyBorder="1" applyAlignment="1" applyProtection="1">
      <alignment horizontal="left" vertical="top" wrapText="1"/>
    </xf>
    <xf numFmtId="0" fontId="8" fillId="2" borderId="6" xfId="1" applyFont="1" applyFill="1" applyBorder="1" applyAlignment="1" applyProtection="1">
      <alignment horizontal="left" vertical="top" wrapText="1" indent="2"/>
    </xf>
    <xf numFmtId="0" fontId="7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indent="2"/>
    </xf>
    <xf numFmtId="0" fontId="3" fillId="2" borderId="6" xfId="1" applyFont="1" applyFill="1" applyBorder="1" applyAlignment="1">
      <alignment horizontal="left" vertical="center" wrapText="1" indent="2"/>
    </xf>
    <xf numFmtId="0" fontId="5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right" vertical="center"/>
    </xf>
    <xf numFmtId="164" fontId="4" fillId="2" borderId="2" xfId="2" applyFont="1" applyFill="1" applyBorder="1" applyAlignment="1">
      <alignment horizontal="right" vertical="center"/>
    </xf>
    <xf numFmtId="164" fontId="3" fillId="2" borderId="1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zoomScaleSheetLayoutView="100" workbookViewId="0">
      <selection activeCell="A4" sqref="A4"/>
    </sheetView>
  </sheetViews>
  <sheetFormatPr defaultRowHeight="15"/>
  <cols>
    <col min="1" max="1" width="11.140625" style="2" customWidth="1"/>
    <col min="2" max="2" width="9.140625" style="2"/>
    <col min="3" max="3" width="58.85546875" style="5" customWidth="1"/>
    <col min="4" max="4" width="3.42578125" style="5" customWidth="1"/>
    <col min="5" max="5" width="12.140625" style="3" customWidth="1"/>
    <col min="6" max="6" width="16.7109375" style="4" customWidth="1"/>
    <col min="7" max="7" width="13.42578125" style="3" customWidth="1"/>
    <col min="8" max="8" width="12.7109375" style="3" bestFit="1" customWidth="1"/>
    <col min="9" max="9" width="10.7109375" style="2" bestFit="1" customWidth="1"/>
    <col min="10" max="16384" width="9.140625" style="2"/>
  </cols>
  <sheetData>
    <row r="1" spans="1:9" ht="15.75" thickBot="1"/>
    <row r="2" spans="1:9" s="6" customFormat="1" ht="16.5" thickBot="1">
      <c r="C2" s="47" t="s">
        <v>35</v>
      </c>
      <c r="D2" s="48"/>
      <c r="E2" s="48"/>
      <c r="F2" s="48"/>
      <c r="G2" s="48"/>
      <c r="H2" s="49"/>
    </row>
    <row r="3" spans="1:9" s="6" customFormat="1" ht="15.75" thickBot="1">
      <c r="A3" s="1">
        <v>44196</v>
      </c>
      <c r="C3" s="24"/>
      <c r="D3" s="24"/>
      <c r="E3" s="22"/>
      <c r="F3" s="23"/>
      <c r="G3" s="22"/>
      <c r="H3" s="21" t="s">
        <v>34</v>
      </c>
    </row>
    <row r="4" spans="1:9" s="6" customFormat="1" ht="63.75">
      <c r="C4" s="25" t="s">
        <v>33</v>
      </c>
      <c r="D4" s="26"/>
      <c r="E4" s="27" t="s">
        <v>32</v>
      </c>
      <c r="F4" s="28" t="s">
        <v>31</v>
      </c>
      <c r="G4" s="29" t="s">
        <v>30</v>
      </c>
      <c r="H4" s="30" t="s">
        <v>29</v>
      </c>
    </row>
    <row r="5" spans="1:9" s="6" customFormat="1">
      <c r="C5" s="31">
        <v>1</v>
      </c>
      <c r="D5" s="19">
        <v>2</v>
      </c>
      <c r="E5" s="19">
        <v>3</v>
      </c>
      <c r="F5" s="20">
        <v>4</v>
      </c>
      <c r="G5" s="19">
        <v>5</v>
      </c>
      <c r="H5" s="32">
        <v>6</v>
      </c>
    </row>
    <row r="6" spans="1:9" s="6" customFormat="1">
      <c r="C6" s="33" t="s">
        <v>28</v>
      </c>
      <c r="D6" s="10">
        <v>1</v>
      </c>
      <c r="E6" s="11">
        <v>315815</v>
      </c>
      <c r="F6" s="12"/>
      <c r="G6" s="11"/>
      <c r="H6" s="34">
        <f t="shared" ref="H6:H11" si="0">E6+F6+G6</f>
        <v>315815</v>
      </c>
      <c r="I6" s="7"/>
    </row>
    <row r="7" spans="1:9" s="6" customFormat="1">
      <c r="C7" s="35" t="s">
        <v>27</v>
      </c>
      <c r="D7" s="10">
        <v>2</v>
      </c>
      <c r="E7" s="11"/>
      <c r="F7" s="12"/>
      <c r="G7" s="11"/>
      <c r="H7" s="34">
        <f t="shared" si="0"/>
        <v>0</v>
      </c>
      <c r="I7" s="7"/>
    </row>
    <row r="8" spans="1:9" s="6" customFormat="1">
      <c r="C8" s="36" t="s">
        <v>26</v>
      </c>
      <c r="D8" s="10">
        <v>3</v>
      </c>
      <c r="E8" s="11"/>
      <c r="F8" s="12"/>
      <c r="G8" s="11"/>
      <c r="H8" s="34">
        <f t="shared" si="0"/>
        <v>0</v>
      </c>
      <c r="I8" s="7"/>
    </row>
    <row r="9" spans="1:9" s="6" customFormat="1">
      <c r="C9" s="36" t="s">
        <v>25</v>
      </c>
      <c r="D9" s="10">
        <v>4</v>
      </c>
      <c r="E9" s="11"/>
      <c r="F9" s="12"/>
      <c r="G9" s="11"/>
      <c r="H9" s="34">
        <f t="shared" si="0"/>
        <v>0</v>
      </c>
      <c r="I9" s="7"/>
    </row>
    <row r="10" spans="1:9" s="6" customFormat="1">
      <c r="C10" s="33" t="s">
        <v>24</v>
      </c>
      <c r="D10" s="10">
        <v>5</v>
      </c>
      <c r="E10" s="11"/>
      <c r="F10" s="12"/>
      <c r="G10" s="11"/>
      <c r="H10" s="34">
        <f t="shared" si="0"/>
        <v>0</v>
      </c>
      <c r="I10" s="7"/>
    </row>
    <row r="11" spans="1:9" s="6" customFormat="1">
      <c r="C11" s="33" t="s">
        <v>23</v>
      </c>
      <c r="D11" s="10">
        <v>6</v>
      </c>
      <c r="E11" s="11"/>
      <c r="F11" s="12"/>
      <c r="G11" s="11"/>
      <c r="H11" s="34">
        <f t="shared" si="0"/>
        <v>0</v>
      </c>
      <c r="I11" s="7"/>
    </row>
    <row r="12" spans="1:9" s="6" customFormat="1">
      <c r="C12" s="37" t="s">
        <v>22</v>
      </c>
      <c r="D12" s="18">
        <v>7</v>
      </c>
      <c r="E12" s="17" t="s">
        <v>12</v>
      </c>
      <c r="F12" s="17" t="s">
        <v>12</v>
      </c>
      <c r="G12" s="8">
        <f>G13+G14</f>
        <v>0</v>
      </c>
      <c r="H12" s="34">
        <f>H13+H14</f>
        <v>0</v>
      </c>
      <c r="I12" s="7"/>
    </row>
    <row r="13" spans="1:9" s="6" customFormat="1">
      <c r="C13" s="38" t="s">
        <v>21</v>
      </c>
      <c r="D13" s="18" t="s">
        <v>20</v>
      </c>
      <c r="E13" s="17" t="s">
        <v>12</v>
      </c>
      <c r="F13" s="17" t="s">
        <v>12</v>
      </c>
      <c r="G13" s="16"/>
      <c r="H13" s="34">
        <f>G13</f>
        <v>0</v>
      </c>
      <c r="I13" s="7"/>
    </row>
    <row r="14" spans="1:9" s="6" customFormat="1">
      <c r="C14" s="38" t="s">
        <v>19</v>
      </c>
      <c r="D14" s="18" t="s">
        <v>18</v>
      </c>
      <c r="E14" s="17" t="s">
        <v>12</v>
      </c>
      <c r="F14" s="17" t="s">
        <v>12</v>
      </c>
      <c r="G14" s="16"/>
      <c r="H14" s="34">
        <f>G14</f>
        <v>0</v>
      </c>
      <c r="I14" s="7"/>
    </row>
    <row r="15" spans="1:9" s="6" customFormat="1">
      <c r="C15" s="39" t="s">
        <v>17</v>
      </c>
      <c r="D15" s="10">
        <v>8</v>
      </c>
      <c r="E15" s="8">
        <f>E18+E16</f>
        <v>-256810.23883000002</v>
      </c>
      <c r="F15" s="9">
        <f>F18+F16</f>
        <v>0</v>
      </c>
      <c r="G15" s="8">
        <f>G16+G17+G18</f>
        <v>3860.0530900000031</v>
      </c>
      <c r="H15" s="34">
        <f>H16+ H17+H18</f>
        <v>-252950.18574000002</v>
      </c>
      <c r="I15" s="7"/>
    </row>
    <row r="16" spans="1:9" s="6" customFormat="1">
      <c r="C16" s="40" t="s">
        <v>16</v>
      </c>
      <c r="D16" s="10" t="s">
        <v>15</v>
      </c>
      <c r="E16" s="11">
        <v>-256810.23883000002</v>
      </c>
      <c r="F16" s="12"/>
      <c r="G16" s="12"/>
      <c r="H16" s="34">
        <f>E16+F16+G16</f>
        <v>-256810.23883000002</v>
      </c>
      <c r="I16" s="7"/>
    </row>
    <row r="17" spans="3:9" s="6" customFormat="1">
      <c r="C17" s="40" t="s">
        <v>14</v>
      </c>
      <c r="D17" s="10" t="s">
        <v>13</v>
      </c>
      <c r="E17" s="15" t="s">
        <v>12</v>
      </c>
      <c r="F17" s="15" t="s">
        <v>12</v>
      </c>
      <c r="G17" s="8">
        <v>3860.0530900000031</v>
      </c>
      <c r="H17" s="34">
        <f>G17</f>
        <v>3860.0530900000031</v>
      </c>
      <c r="I17" s="7"/>
    </row>
    <row r="18" spans="3:9" s="6" customFormat="1">
      <c r="C18" s="40" t="s">
        <v>11</v>
      </c>
      <c r="D18" s="10" t="s">
        <v>10</v>
      </c>
      <c r="E18" s="14"/>
      <c r="F18" s="13"/>
      <c r="G18" s="11"/>
      <c r="H18" s="34">
        <f t="shared" ref="H18:H24" si="1">E18+F18+G18</f>
        <v>0</v>
      </c>
      <c r="I18" s="7"/>
    </row>
    <row r="19" spans="3:9" s="6" customFormat="1">
      <c r="C19" s="33" t="s">
        <v>9</v>
      </c>
      <c r="D19" s="10">
        <v>9</v>
      </c>
      <c r="E19" s="8">
        <f>E20+E21+E22+E23</f>
        <v>1287.5991397999883</v>
      </c>
      <c r="F19" s="9">
        <f>F20+F21+F22+F23</f>
        <v>0</v>
      </c>
      <c r="G19" s="8">
        <f>G20+G21+G22+G23</f>
        <v>-228.26229729999855</v>
      </c>
      <c r="H19" s="34">
        <f t="shared" si="1"/>
        <v>1059.3368424999896</v>
      </c>
      <c r="I19" s="7"/>
    </row>
    <row r="20" spans="3:9" s="6" customFormat="1" ht="25.5">
      <c r="C20" s="41" t="s">
        <v>8</v>
      </c>
      <c r="D20" s="10" t="s">
        <v>7</v>
      </c>
      <c r="E20" s="11">
        <v>1267.1969083999884</v>
      </c>
      <c r="F20" s="12"/>
      <c r="G20" s="11">
        <v>-220.50236999999856</v>
      </c>
      <c r="H20" s="34">
        <f t="shared" si="1"/>
        <v>1046.6945383999898</v>
      </c>
      <c r="I20" s="7"/>
    </row>
    <row r="21" spans="3:9" s="6" customFormat="1" ht="25.5">
      <c r="C21" s="41" t="s">
        <v>6</v>
      </c>
      <c r="D21" s="10" t="s">
        <v>5</v>
      </c>
      <c r="E21" s="11">
        <v>20.402231400000005</v>
      </c>
      <c r="F21" s="12"/>
      <c r="G21" s="11">
        <v>-7.7599272999999904</v>
      </c>
      <c r="H21" s="34">
        <f t="shared" si="1"/>
        <v>12.642304100000015</v>
      </c>
      <c r="I21" s="7"/>
    </row>
    <row r="22" spans="3:9" s="6" customFormat="1">
      <c r="C22" s="41" t="s">
        <v>4</v>
      </c>
      <c r="D22" s="10" t="s">
        <v>3</v>
      </c>
      <c r="E22" s="11"/>
      <c r="F22" s="12"/>
      <c r="G22" s="11"/>
      <c r="H22" s="34">
        <f t="shared" si="1"/>
        <v>0</v>
      </c>
      <c r="I22" s="7"/>
    </row>
    <row r="23" spans="3:9" s="6" customFormat="1">
      <c r="C23" s="41" t="s">
        <v>2</v>
      </c>
      <c r="D23" s="10" t="s">
        <v>1</v>
      </c>
      <c r="E23" s="11"/>
      <c r="F23" s="12"/>
      <c r="G23" s="11"/>
      <c r="H23" s="34">
        <f t="shared" si="1"/>
        <v>0</v>
      </c>
      <c r="I23" s="7"/>
    </row>
    <row r="24" spans="3:9" s="6" customFormat="1" ht="15.75" thickBot="1">
      <c r="C24" s="42" t="s">
        <v>0</v>
      </c>
      <c r="D24" s="43">
        <v>10</v>
      </c>
      <c r="E24" s="44">
        <f>E6+E7-E8-E9+E10+E11+E15+E19</f>
        <v>60292.360309799973</v>
      </c>
      <c r="F24" s="45">
        <f>F6+F7-F8-F9+F10+F11+F15+F19</f>
        <v>0</v>
      </c>
      <c r="G24" s="44">
        <f>G6+G7-G8-G9+G10+G11+G15+G19</f>
        <v>3631.7907927000047</v>
      </c>
      <c r="H24" s="46">
        <f t="shared" si="1"/>
        <v>63924.151102499978</v>
      </c>
      <c r="I24" s="7"/>
    </row>
  </sheetData>
  <mergeCells count="1">
    <mergeCell ref="C2:H2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2021-01-28T11:39:24Z</dcterms:modified>
</cp:coreProperties>
</file>