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G19" i="1"/>
  <c r="G24" i="1" s="1"/>
  <c r="F19" i="1"/>
  <c r="F24" i="1" s="1"/>
  <c r="E19" i="1"/>
  <c r="H19" i="1" s="1"/>
  <c r="H18" i="1"/>
  <c r="H17" i="1"/>
  <c r="H16" i="1"/>
  <c r="H15" i="1"/>
  <c r="G15" i="1"/>
  <c r="F15" i="1"/>
  <c r="E15" i="1"/>
  <c r="H14" i="1"/>
  <c r="H12" i="1" s="1"/>
  <c r="H13" i="1"/>
  <c r="G12" i="1"/>
  <c r="H11" i="1"/>
  <c r="H10" i="1"/>
  <c r="H9" i="1"/>
  <c r="H8" i="1"/>
  <c r="H7" i="1"/>
  <c r="H6" i="1"/>
  <c r="A3" i="1"/>
  <c r="E24" i="1" l="1"/>
  <c r="H24" i="1" s="1"/>
</calcChain>
</file>

<file path=xl/sharedStrings.xml><?xml version="1.0" encoding="utf-8"?>
<sst xmlns="http://schemas.openxmlformats.org/spreadsheetml/2006/main" count="43" uniqueCount="36">
  <si>
    <t>KAPİTAL DƏYİŞMƏLƏRİ</t>
  </si>
  <si>
    <t>(min manatla)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</si>
  <si>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</si>
  <si>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</si>
  <si>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</si>
  <si>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</si>
  <si>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</si>
  <si>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</si>
  <si>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</si>
  <si>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</si>
  <si>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</si>
  <si>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</si>
  <si>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</si>
  <si>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</si>
  <si>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X</t>
  </si>
  <si>
    <t>a) ödənilmiş adi səhmlər üzrə elan olunmuş dividendlər</t>
  </si>
  <si>
    <t>7a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</si>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</sst>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 TSD"/>
      <family val="1"/>
      <charset val="162"/>
    </font>
    <font>
      <sz val="10"/>
      <name val="Arial"/>
      <family val="2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3" fillId="0" borderId="0"/>
  </cellStyleXfs>
  <cellXfs count="50">
    <xf numFmtId="0" fontId="0" fillId="0" borderId="0" xfId="0"/>
    <xf numFmtId="0" fontId="1" fillId="0" borderId="0" xfId="1" applyFill="1"/>
    <xf numFmtId="0" fontId="3" fillId="0" borderId="0" xfId="1" applyFont="1" applyFill="1"/>
    <xf numFmtId="4" fontId="3" fillId="0" borderId="0" xfId="1" applyNumberFormat="1" applyFont="1" applyFill="1"/>
    <xf numFmtId="4" fontId="4" fillId="0" borderId="0" xfId="1" applyNumberFormat="1" applyFont="1" applyFill="1"/>
    <xf numFmtId="0" fontId="1" fillId="0" borderId="0" xfId="1"/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14" fontId="2" fillId="0" borderId="0" xfId="0" applyNumberFormat="1" applyFont="1"/>
    <xf numFmtId="0" fontId="3" fillId="2" borderId="0" xfId="1" applyFont="1" applyFill="1"/>
    <xf numFmtId="4" fontId="3" fillId="2" borderId="0" xfId="1" applyNumberFormat="1" applyFont="1" applyFill="1"/>
    <xf numFmtId="4" fontId="4" fillId="2" borderId="0" xfId="1" applyNumberFormat="1" applyFont="1" applyFill="1"/>
    <xf numFmtId="4" fontId="6" fillId="2" borderId="0" xfId="1" applyNumberFormat="1" applyFont="1" applyFill="1" applyAlignment="1">
      <alignment horizontal="right"/>
    </xf>
    <xf numFmtId="0" fontId="7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4" fontId="7" fillId="3" borderId="5" xfId="1" applyNumberFormat="1" applyFont="1" applyFill="1" applyBorder="1" applyAlignment="1">
      <alignment horizontal="center" vertical="center" wrapText="1"/>
    </xf>
    <xf numFmtId="4" fontId="8" fillId="3" borderId="5" xfId="1" applyNumberFormat="1" applyFont="1" applyFill="1" applyBorder="1" applyAlignment="1">
      <alignment horizontal="center" vertical="center" wrapText="1"/>
    </xf>
    <xf numFmtId="4" fontId="9" fillId="3" borderId="5" xfId="1" applyNumberFormat="1" applyFont="1" applyFill="1" applyBorder="1" applyAlignment="1">
      <alignment horizontal="center" vertical="center" wrapText="1"/>
    </xf>
    <xf numFmtId="4" fontId="7" fillId="3" borderId="6" xfId="1" applyNumberFormat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7" fillId="3" borderId="9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left" vertical="center"/>
    </xf>
    <xf numFmtId="0" fontId="3" fillId="3" borderId="8" xfId="1" applyFont="1" applyFill="1" applyBorder="1" applyAlignment="1">
      <alignment horizontal="center" vertical="center"/>
    </xf>
    <xf numFmtId="164" fontId="3" fillId="0" borderId="8" xfId="2" applyFont="1" applyBorder="1" applyAlignment="1" applyProtection="1">
      <alignment horizontal="right" vertical="center"/>
      <protection locked="0"/>
    </xf>
    <xf numFmtId="164" fontId="4" fillId="0" borderId="8" xfId="2" applyFont="1" applyBorder="1" applyAlignment="1" applyProtection="1">
      <alignment horizontal="right" vertical="center"/>
      <protection locked="0"/>
    </xf>
    <xf numFmtId="164" fontId="3" fillId="3" borderId="9" xfId="2" applyFont="1" applyFill="1" applyBorder="1" applyAlignment="1">
      <alignment horizontal="right" vertical="center"/>
    </xf>
    <xf numFmtId="4" fontId="1" fillId="0" borderId="0" xfId="1" applyNumberFormat="1"/>
    <xf numFmtId="0" fontId="10" fillId="3" borderId="7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vertical="center"/>
    </xf>
    <xf numFmtId="0" fontId="11" fillId="3" borderId="7" xfId="1" applyFont="1" applyFill="1" applyBorder="1" applyAlignment="1" applyProtection="1">
      <alignment horizontal="left" vertical="top" wrapText="1"/>
    </xf>
    <xf numFmtId="0" fontId="11" fillId="3" borderId="8" xfId="1" applyFont="1" applyFill="1" applyBorder="1" applyAlignment="1" applyProtection="1">
      <alignment horizontal="center" vertical="center" wrapText="1"/>
    </xf>
    <xf numFmtId="0" fontId="3" fillId="3" borderId="8" xfId="1" applyNumberFormat="1" applyFont="1" applyFill="1" applyBorder="1" applyAlignment="1">
      <alignment horizontal="center" vertical="center"/>
    </xf>
    <xf numFmtId="164" fontId="3" fillId="3" borderId="8" xfId="2" applyFont="1" applyFill="1" applyBorder="1" applyAlignment="1">
      <alignment horizontal="right" vertical="center"/>
    </xf>
    <xf numFmtId="0" fontId="11" fillId="3" borderId="7" xfId="1" applyFont="1" applyFill="1" applyBorder="1" applyAlignment="1" applyProtection="1">
      <alignment horizontal="left" vertical="top" wrapText="1" indent="2"/>
    </xf>
    <xf numFmtId="164" fontId="11" fillId="0" borderId="8" xfId="2" applyFont="1" applyFill="1" applyBorder="1" applyAlignment="1" applyProtection="1">
      <alignment horizontal="right" vertical="center"/>
      <protection locked="0"/>
    </xf>
    <xf numFmtId="0" fontId="12" fillId="3" borderId="7" xfId="1" applyFont="1" applyFill="1" applyBorder="1" applyAlignment="1">
      <alignment horizontal="left" vertical="center"/>
    </xf>
    <xf numFmtId="164" fontId="4" fillId="3" borderId="8" xfId="2" applyFont="1" applyFill="1" applyBorder="1" applyAlignment="1">
      <alignment horizontal="right" vertical="center"/>
    </xf>
    <xf numFmtId="0" fontId="3" fillId="3" borderId="7" xfId="1" applyFont="1" applyFill="1" applyBorder="1" applyAlignment="1">
      <alignment horizontal="left" vertical="center" indent="2"/>
    </xf>
    <xf numFmtId="2" fontId="3" fillId="3" borderId="8" xfId="3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4" fillId="0" borderId="8" xfId="1" applyNumberFormat="1" applyFont="1" applyBorder="1" applyAlignment="1" applyProtection="1">
      <alignment horizontal="right" vertical="center"/>
      <protection locked="0"/>
    </xf>
    <xf numFmtId="0" fontId="3" fillId="3" borderId="7" xfId="1" applyFont="1" applyFill="1" applyBorder="1" applyAlignment="1">
      <alignment horizontal="left" vertical="center" wrapText="1" indent="2"/>
    </xf>
    <xf numFmtId="0" fontId="14" fillId="3" borderId="10" xfId="1" applyFont="1" applyFill="1" applyBorder="1" applyAlignment="1">
      <alignment horizontal="left" vertical="center"/>
    </xf>
    <xf numFmtId="0" fontId="3" fillId="3" borderId="11" xfId="1" applyFont="1" applyFill="1" applyBorder="1" applyAlignment="1">
      <alignment horizontal="center" vertical="center"/>
    </xf>
    <xf numFmtId="164" fontId="3" fillId="3" borderId="11" xfId="2" applyFont="1" applyFill="1" applyBorder="1" applyAlignment="1">
      <alignment horizontal="right" vertical="center"/>
    </xf>
    <xf numFmtId="164" fontId="4" fillId="3" borderId="11" xfId="2" applyFont="1" applyFill="1" applyBorder="1" applyAlignment="1">
      <alignment horizontal="right" vertical="center"/>
    </xf>
    <xf numFmtId="164" fontId="3" fillId="3" borderId="12" xfId="2" applyFont="1" applyFill="1" applyBorder="1" applyAlignment="1">
      <alignment horizontal="right" vertical="center"/>
    </xf>
  </cellXfs>
  <cellStyles count="4">
    <cellStyle name="Normal" xfId="0" builtinId="0"/>
    <cellStyle name="Normal 2" xfId="3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498199</xdr:colOff>
      <xdr:row>2</xdr:row>
      <xdr:rowOff>13252</xdr:rowOff>
    </xdr:to>
    <xdr:pic>
      <xdr:nvPicPr>
        <xdr:cNvPr id="2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4474" cy="422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3" name="Picture 2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var.mammadov\AppData\Local\Microsoft\Windows\INetCache\Content.Outlook\36P5HAD5\Say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"/>
      <sheetName val="PL"/>
      <sheetName val="Cash flow"/>
      <sheetName val="Kapital strukturu"/>
      <sheetName val="Kredit riski"/>
      <sheetName val="Likvidlik riski"/>
      <sheetName val="Valyuta riski"/>
      <sheetName val="Kapital dəyişmələri"/>
      <sheetName val="Açıq Valyuta Mövqeyi"/>
    </sheetNames>
    <sheetDataSet>
      <sheetData sheetId="0">
        <row r="3">
          <cell r="A3">
            <v>44469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L4" sqref="L4"/>
    </sheetView>
  </sheetViews>
  <sheetFormatPr defaultRowHeight="15"/>
  <cols>
    <col min="1" max="1" width="10.7109375" style="1" bestFit="1" customWidth="1"/>
    <col min="2" max="2" width="9.140625" style="1"/>
    <col min="3" max="3" width="59.5703125" style="2" bestFit="1" customWidth="1"/>
    <col min="4" max="4" width="2.85546875" style="2" bestFit="1" customWidth="1"/>
    <col min="5" max="5" width="11.28515625" style="3" bestFit="1" customWidth="1"/>
    <col min="6" max="6" width="13.7109375" style="4" bestFit="1" customWidth="1"/>
    <col min="7" max="7" width="13.140625" style="3" bestFit="1" customWidth="1"/>
    <col min="8" max="8" width="12.7109375" style="3" bestFit="1" customWidth="1"/>
    <col min="9" max="9" width="10.7109375" style="1" bestFit="1" customWidth="1"/>
    <col min="10" max="16384" width="9.140625" style="1"/>
  </cols>
  <sheetData>
    <row r="1" spans="1:9" ht="15.75" thickBot="1"/>
    <row r="2" spans="1:9" s="5" customFormat="1" ht="16.5" thickBot="1">
      <c r="C2" s="6" t="s">
        <v>0</v>
      </c>
      <c r="D2" s="7"/>
      <c r="E2" s="7"/>
      <c r="F2" s="7"/>
      <c r="G2" s="7"/>
      <c r="H2" s="8"/>
    </row>
    <row r="3" spans="1:9" s="5" customFormat="1" ht="15.75" thickBot="1">
      <c r="A3" s="9">
        <f>[1]Balans!A3</f>
        <v>44469</v>
      </c>
      <c r="C3" s="10"/>
      <c r="D3" s="10"/>
      <c r="E3" s="11"/>
      <c r="F3" s="12"/>
      <c r="G3" s="11"/>
      <c r="H3" s="13" t="s">
        <v>1</v>
      </c>
    </row>
    <row r="4" spans="1:9" s="5" customFormat="1" ht="63.75">
      <c r="C4" s="14" t="s">
        <v>2</v>
      </c>
      <c r="D4" s="15"/>
      <c r="E4" s="16" t="s">
        <v>3</v>
      </c>
      <c r="F4" s="17" t="s">
        <v>4</v>
      </c>
      <c r="G4" s="18" t="s">
        <v>5</v>
      </c>
      <c r="H4" s="19" t="s">
        <v>6</v>
      </c>
    </row>
    <row r="5" spans="1:9" s="5" customFormat="1">
      <c r="C5" s="20">
        <v>1</v>
      </c>
      <c r="D5" s="21">
        <v>2</v>
      </c>
      <c r="E5" s="21">
        <v>3</v>
      </c>
      <c r="F5" s="22">
        <v>4</v>
      </c>
      <c r="G5" s="21">
        <v>5</v>
      </c>
      <c r="H5" s="23">
        <v>6</v>
      </c>
    </row>
    <row r="6" spans="1:9" s="5" customFormat="1">
      <c r="C6" s="24" t="s">
        <v>7</v>
      </c>
      <c r="D6" s="25">
        <v>1</v>
      </c>
      <c r="E6" s="26">
        <v>315815</v>
      </c>
      <c r="F6" s="27"/>
      <c r="G6" s="26"/>
      <c r="H6" s="28">
        <f t="shared" ref="H6:H11" si="0">E6+F6+G6</f>
        <v>315815</v>
      </c>
      <c r="I6" s="29"/>
    </row>
    <row r="7" spans="1:9" s="5" customFormat="1">
      <c r="C7" s="30" t="s">
        <v>8</v>
      </c>
      <c r="D7" s="25">
        <v>2</v>
      </c>
      <c r="E7" s="26"/>
      <c r="F7" s="27"/>
      <c r="G7" s="26"/>
      <c r="H7" s="28">
        <f t="shared" si="0"/>
        <v>0</v>
      </c>
      <c r="I7" s="29"/>
    </row>
    <row r="8" spans="1:9" s="5" customFormat="1">
      <c r="C8" s="31" t="s">
        <v>9</v>
      </c>
      <c r="D8" s="25">
        <v>3</v>
      </c>
      <c r="E8" s="26"/>
      <c r="F8" s="27"/>
      <c r="G8" s="26"/>
      <c r="H8" s="28">
        <f t="shared" si="0"/>
        <v>0</v>
      </c>
      <c r="I8" s="29"/>
    </row>
    <row r="9" spans="1:9" s="5" customFormat="1">
      <c r="C9" s="31" t="s">
        <v>10</v>
      </c>
      <c r="D9" s="25">
        <v>4</v>
      </c>
      <c r="E9" s="26"/>
      <c r="F9" s="27"/>
      <c r="G9" s="26"/>
      <c r="H9" s="28">
        <f t="shared" si="0"/>
        <v>0</v>
      </c>
      <c r="I9" s="29"/>
    </row>
    <row r="10" spans="1:9" s="5" customFormat="1">
      <c r="C10" s="24" t="s">
        <v>11</v>
      </c>
      <c r="D10" s="25">
        <v>5</v>
      </c>
      <c r="E10" s="26"/>
      <c r="F10" s="27"/>
      <c r="G10" s="26"/>
      <c r="H10" s="28">
        <f t="shared" si="0"/>
        <v>0</v>
      </c>
      <c r="I10" s="29"/>
    </row>
    <row r="11" spans="1:9" s="5" customFormat="1">
      <c r="C11" s="24" t="s">
        <v>12</v>
      </c>
      <c r="D11" s="25">
        <v>6</v>
      </c>
      <c r="E11" s="26"/>
      <c r="F11" s="27"/>
      <c r="G11" s="26"/>
      <c r="H11" s="28">
        <f t="shared" si="0"/>
        <v>0</v>
      </c>
      <c r="I11" s="29"/>
    </row>
    <row r="12" spans="1:9" s="5" customFormat="1">
      <c r="C12" s="32" t="s">
        <v>13</v>
      </c>
      <c r="D12" s="33">
        <v>7</v>
      </c>
      <c r="E12" s="34" t="s">
        <v>14</v>
      </c>
      <c r="F12" s="34" t="s">
        <v>14</v>
      </c>
      <c r="G12" s="35">
        <f>G13+G14</f>
        <v>0</v>
      </c>
      <c r="H12" s="28">
        <f>H13+H14</f>
        <v>0</v>
      </c>
      <c r="I12" s="29"/>
    </row>
    <row r="13" spans="1:9" s="5" customFormat="1">
      <c r="C13" s="36" t="s">
        <v>15</v>
      </c>
      <c r="D13" s="33" t="s">
        <v>16</v>
      </c>
      <c r="E13" s="34" t="s">
        <v>14</v>
      </c>
      <c r="F13" s="34" t="s">
        <v>14</v>
      </c>
      <c r="G13" s="37"/>
      <c r="H13" s="28">
        <f>G13</f>
        <v>0</v>
      </c>
      <c r="I13" s="29"/>
    </row>
    <row r="14" spans="1:9" s="5" customFormat="1">
      <c r="C14" s="36" t="s">
        <v>17</v>
      </c>
      <c r="D14" s="33" t="s">
        <v>18</v>
      </c>
      <c r="E14" s="34" t="s">
        <v>14</v>
      </c>
      <c r="F14" s="34" t="s">
        <v>14</v>
      </c>
      <c r="G14" s="37"/>
      <c r="H14" s="28">
        <f>G14</f>
        <v>0</v>
      </c>
      <c r="I14" s="29"/>
    </row>
    <row r="15" spans="1:9" s="5" customFormat="1">
      <c r="C15" s="38" t="s">
        <v>19</v>
      </c>
      <c r="D15" s="25">
        <v>8</v>
      </c>
      <c r="E15" s="35">
        <f>E18+E16</f>
        <v>-252950.18573999999</v>
      </c>
      <c r="F15" s="39">
        <f>F18+F16</f>
        <v>0</v>
      </c>
      <c r="G15" s="35">
        <f>G16+G17+G18</f>
        <v>3920.5206899999985</v>
      </c>
      <c r="H15" s="28">
        <f>H16+ H17+H18</f>
        <v>-249029.66504999998</v>
      </c>
      <c r="I15" s="29"/>
    </row>
    <row r="16" spans="1:9" s="5" customFormat="1">
      <c r="C16" s="40" t="s">
        <v>20</v>
      </c>
      <c r="D16" s="25" t="s">
        <v>21</v>
      </c>
      <c r="E16" s="26">
        <v>-252950.18573999999</v>
      </c>
      <c r="F16" s="27"/>
      <c r="G16" s="27"/>
      <c r="H16" s="28">
        <f>E16+F16+G16</f>
        <v>-252950.18573999999</v>
      </c>
      <c r="I16" s="29"/>
    </row>
    <row r="17" spans="3:9" s="5" customFormat="1">
      <c r="C17" s="40" t="s">
        <v>22</v>
      </c>
      <c r="D17" s="25" t="s">
        <v>23</v>
      </c>
      <c r="E17" s="41" t="s">
        <v>14</v>
      </c>
      <c r="F17" s="41" t="s">
        <v>14</v>
      </c>
      <c r="G17" s="35">
        <v>3920.5206899999985</v>
      </c>
      <c r="H17" s="28">
        <f>G17</f>
        <v>3920.5206899999985</v>
      </c>
      <c r="I17" s="29"/>
    </row>
    <row r="18" spans="3:9" s="5" customFormat="1">
      <c r="C18" s="40" t="s">
        <v>24</v>
      </c>
      <c r="D18" s="25" t="s">
        <v>25</v>
      </c>
      <c r="E18" s="42"/>
      <c r="F18" s="43"/>
      <c r="G18" s="26"/>
      <c r="H18" s="28">
        <f t="shared" ref="H18:H24" si="1">E18+F18+G18</f>
        <v>0</v>
      </c>
      <c r="I18" s="29"/>
    </row>
    <row r="19" spans="3:9" s="5" customFormat="1">
      <c r="C19" s="24" t="s">
        <v>26</v>
      </c>
      <c r="D19" s="25">
        <v>9</v>
      </c>
      <c r="E19" s="35">
        <f>E20+E21+E22+E23</f>
        <v>1059.3368424999901</v>
      </c>
      <c r="F19" s="39">
        <f>F20+F21+F22+F23</f>
        <v>0</v>
      </c>
      <c r="G19" s="35">
        <f>G20+G21+G22+G23</f>
        <v>531.77113500000075</v>
      </c>
      <c r="H19" s="28">
        <f t="shared" si="1"/>
        <v>1591.1079774999907</v>
      </c>
      <c r="I19" s="29"/>
    </row>
    <row r="20" spans="3:9" s="5" customFormat="1" ht="25.5">
      <c r="C20" s="44" t="s">
        <v>27</v>
      </c>
      <c r="D20" s="25" t="s">
        <v>28</v>
      </c>
      <c r="E20" s="26">
        <v>1046.6945383999901</v>
      </c>
      <c r="F20" s="27"/>
      <c r="G20" s="26">
        <v>534.64561320000075</v>
      </c>
      <c r="H20" s="28">
        <f t="shared" si="1"/>
        <v>1581.3401515999908</v>
      </c>
      <c r="I20" s="29"/>
    </row>
    <row r="21" spans="3:9" s="5" customFormat="1" ht="25.5">
      <c r="C21" s="44" t="s">
        <v>29</v>
      </c>
      <c r="D21" s="25" t="s">
        <v>30</v>
      </c>
      <c r="E21" s="26">
        <v>12.6423041</v>
      </c>
      <c r="F21" s="27"/>
      <c r="G21" s="26">
        <v>-2.8744781999999987</v>
      </c>
      <c r="H21" s="28">
        <f t="shared" si="1"/>
        <v>9.7678259000000018</v>
      </c>
      <c r="I21" s="29"/>
    </row>
    <row r="22" spans="3:9" s="5" customFormat="1">
      <c r="C22" s="44" t="s">
        <v>31</v>
      </c>
      <c r="D22" s="25" t="s">
        <v>32</v>
      </c>
      <c r="E22" s="26"/>
      <c r="F22" s="27"/>
      <c r="G22" s="26"/>
      <c r="H22" s="28">
        <f t="shared" si="1"/>
        <v>0</v>
      </c>
      <c r="I22" s="29"/>
    </row>
    <row r="23" spans="3:9" s="5" customFormat="1">
      <c r="C23" s="44" t="s">
        <v>33</v>
      </c>
      <c r="D23" s="25" t="s">
        <v>34</v>
      </c>
      <c r="E23" s="26"/>
      <c r="F23" s="27"/>
      <c r="G23" s="26"/>
      <c r="H23" s="28">
        <f t="shared" si="1"/>
        <v>0</v>
      </c>
      <c r="I23" s="29"/>
    </row>
    <row r="24" spans="3:9" s="5" customFormat="1" ht="15.75" thickBot="1">
      <c r="C24" s="45" t="s">
        <v>35</v>
      </c>
      <c r="D24" s="46">
        <v>10</v>
      </c>
      <c r="E24" s="47">
        <f>E6+E7-E8-E9+E10+E11+E15+E19</f>
        <v>63924.151102500007</v>
      </c>
      <c r="F24" s="48">
        <f>F6+F7-F8-F9+F10+F11+F15+F19</f>
        <v>0</v>
      </c>
      <c r="G24" s="47">
        <f>G6+G7-G8-G9+G10+G11+G15+G19</f>
        <v>4452.2918249999993</v>
      </c>
      <c r="H24" s="49">
        <f t="shared" si="1"/>
        <v>68376.4429275</v>
      </c>
      <c r="I24" s="29"/>
    </row>
  </sheetData>
  <mergeCells count="1">
    <mergeCell ref="C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2021-10-25T06:38:37Z</dcterms:modified>
</cp:coreProperties>
</file>